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684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P13" i="1"/>
  <c r="Q12" s="1"/>
  <c r="C10"/>
  <c r="C5"/>
  <c r="B12"/>
  <c r="C9" s="1"/>
  <c r="C12" l="1"/>
  <c r="Q5"/>
  <c r="C11"/>
  <c r="P15"/>
  <c r="Q6"/>
  <c r="Q7"/>
  <c r="Q8"/>
  <c r="C6"/>
  <c r="Q10"/>
  <c r="Q9"/>
  <c r="C8"/>
  <c r="Q11"/>
  <c r="C7"/>
  <c r="Q13" l="1"/>
</calcChain>
</file>

<file path=xl/sharedStrings.xml><?xml version="1.0" encoding="utf-8"?>
<sst xmlns="http://schemas.openxmlformats.org/spreadsheetml/2006/main" count="24" uniqueCount="22">
  <si>
    <t>Coal</t>
  </si>
  <si>
    <t>Nat Gas</t>
  </si>
  <si>
    <t>Petro</t>
  </si>
  <si>
    <t>Other gases</t>
  </si>
  <si>
    <t>Nuclear</t>
  </si>
  <si>
    <t>Renewable</t>
  </si>
  <si>
    <t xml:space="preserve">Other  </t>
  </si>
  <si>
    <t>Quad BTU</t>
  </si>
  <si>
    <t>% of Total</t>
  </si>
  <si>
    <t>Conversion Losses</t>
  </si>
  <si>
    <t>Plant Use</t>
  </si>
  <si>
    <t>T&amp;D losses+Unaccounted for</t>
  </si>
  <si>
    <t>Residential</t>
  </si>
  <si>
    <t>Commercial</t>
  </si>
  <si>
    <t>Industrial</t>
  </si>
  <si>
    <t>transportation</t>
  </si>
  <si>
    <t>direct use</t>
  </si>
  <si>
    <t>net elec imports</t>
  </si>
  <si>
    <t>USES</t>
  </si>
  <si>
    <t>SOURCES</t>
  </si>
  <si>
    <t xml:space="preserve">https://www.eia.gov/totalenergy/data/flow-graphs/electricity.php </t>
  </si>
  <si>
    <t>ELECTRICITY SOURCES &amp; USES - 2020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</si>
</sst>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2" fillId="0" borderId="0" xfId="2" applyAlignment="1" applyProtection="1"/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164" fontId="0" fillId="3" borderId="0" xfId="1" applyNumberFormat="1" applyFont="1" applyFill="1"/>
    <xf numFmtId="9" fontId="0" fillId="2" borderId="0" xfId="1" applyFont="1" applyFill="1"/>
    <xf numFmtId="9" fontId="0" fillId="3" borderId="0" xfId="1" applyFont="1" applyFill="1"/>
    <xf numFmtId="0" fontId="0" fillId="4" borderId="0" xfId="0" applyFill="1"/>
    <xf numFmtId="9" fontId="0" fillId="4" borderId="0" xfId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2</xdr:row>
      <xdr:rowOff>6351</xdr:rowOff>
    </xdr:from>
    <xdr:to>
      <xdr:col>13</xdr:col>
      <xdr:colOff>590550</xdr:colOff>
      <xdr:row>17</xdr:row>
      <xdr:rowOff>54559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4200" y="374651"/>
          <a:ext cx="6661150" cy="28104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totalenergy/data/flow-graphs/electricit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tabSelected="1" workbookViewId="0">
      <selection activeCell="H20" sqref="H20"/>
    </sheetView>
  </sheetViews>
  <sheetFormatPr defaultRowHeight="14.5"/>
  <cols>
    <col min="15" max="15" width="25.1796875" style="3" bestFit="1" customWidth="1"/>
  </cols>
  <sheetData>
    <row r="2" spans="1:17" ht="36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5" t="s">
        <v>19</v>
      </c>
      <c r="B3" s="15"/>
      <c r="C3" s="15"/>
      <c r="O3" s="15" t="s">
        <v>18</v>
      </c>
      <c r="P3" s="15"/>
      <c r="Q3" s="15"/>
    </row>
    <row r="4" spans="1:17">
      <c r="B4" t="s">
        <v>7</v>
      </c>
      <c r="C4" t="s">
        <v>8</v>
      </c>
      <c r="P4" t="s">
        <v>7</v>
      </c>
      <c r="Q4" t="s">
        <v>8</v>
      </c>
    </row>
    <row r="5" spans="1:17">
      <c r="A5" s="9" t="s">
        <v>0</v>
      </c>
      <c r="B5" s="9">
        <v>8.23</v>
      </c>
      <c r="C5" s="12">
        <f>B5/$B$12</f>
        <v>0.22554124417648674</v>
      </c>
      <c r="O5" s="8" t="s">
        <v>9</v>
      </c>
      <c r="P5" s="9">
        <v>22.11</v>
      </c>
      <c r="Q5" s="10">
        <f>P5/$P$13</f>
        <v>0.60360360360360354</v>
      </c>
    </row>
    <row r="6" spans="1:17">
      <c r="A6" s="13" t="s">
        <v>1</v>
      </c>
      <c r="B6" s="13">
        <v>12.28</v>
      </c>
      <c r="C6" s="14">
        <f t="shared" ref="C6:C11" si="0">B6/$B$12</f>
        <v>0.33653055631679918</v>
      </c>
      <c r="O6" s="3" t="s">
        <v>10</v>
      </c>
      <c r="P6">
        <v>0.68</v>
      </c>
      <c r="Q6" s="4">
        <f>P6/$P$13</f>
        <v>1.8564018564018563E-2</v>
      </c>
    </row>
    <row r="7" spans="1:17">
      <c r="A7" t="s">
        <v>2</v>
      </c>
      <c r="B7">
        <v>0.19</v>
      </c>
      <c r="C7" s="1">
        <f t="shared" si="0"/>
        <v>5.206906001644287E-3</v>
      </c>
      <c r="O7" s="3" t="s">
        <v>11</v>
      </c>
      <c r="P7">
        <v>0.87</v>
      </c>
      <c r="Q7" s="4">
        <f>P7/$P$13</f>
        <v>2.375102375102375E-2</v>
      </c>
    </row>
    <row r="8" spans="1:17">
      <c r="A8" t="s">
        <v>3</v>
      </c>
      <c r="B8">
        <v>7.0000000000000007E-2</v>
      </c>
      <c r="C8" s="1">
        <f t="shared" si="0"/>
        <v>1.9183337900794742E-3</v>
      </c>
      <c r="O8" s="3" t="s">
        <v>12</v>
      </c>
      <c r="P8">
        <v>4.99</v>
      </c>
      <c r="Q8" s="4">
        <f>P8/$P$13</f>
        <v>0.13622713622713623</v>
      </c>
    </row>
    <row r="9" spans="1:17">
      <c r="A9" s="9" t="s">
        <v>4</v>
      </c>
      <c r="B9" s="9">
        <v>8.25</v>
      </c>
      <c r="C9" s="12">
        <f t="shared" si="0"/>
        <v>0.22608933954508087</v>
      </c>
      <c r="O9" s="3" t="s">
        <v>13</v>
      </c>
      <c r="P9">
        <v>4.3499999999999996</v>
      </c>
      <c r="Q9" s="4">
        <f>P9/$P$13</f>
        <v>0.11875511875511874</v>
      </c>
    </row>
    <row r="10" spans="1:17">
      <c r="A10" s="7" t="s">
        <v>5</v>
      </c>
      <c r="B10" s="7">
        <v>7.28</v>
      </c>
      <c r="C10" s="11">
        <f t="shared" si="0"/>
        <v>0.19950671416826532</v>
      </c>
      <c r="O10" s="3" t="s">
        <v>14</v>
      </c>
      <c r="P10">
        <v>3.14</v>
      </c>
      <c r="Q10" s="4">
        <f>P10/$P$13</f>
        <v>8.5722085722085714E-2</v>
      </c>
    </row>
    <row r="11" spans="1:17">
      <c r="A11" t="s">
        <v>6</v>
      </c>
      <c r="B11">
        <v>0.19</v>
      </c>
      <c r="C11" s="1">
        <f t="shared" si="0"/>
        <v>5.206906001644287E-3</v>
      </c>
      <c r="O11" s="3" t="s">
        <v>15</v>
      </c>
      <c r="P11">
        <v>0.02</v>
      </c>
      <c r="Q11" s="4">
        <f>P11/$P$13</f>
        <v>5.4600054600054593E-4</v>
      </c>
    </row>
    <row r="12" spans="1:17">
      <c r="B12">
        <f>SUM(B5:B11)</f>
        <v>36.489999999999995</v>
      </c>
      <c r="C12" s="2">
        <f>SUM(C5:C11)</f>
        <v>1</v>
      </c>
      <c r="O12" s="3" t="s">
        <v>16</v>
      </c>
      <c r="P12">
        <v>0.47</v>
      </c>
      <c r="Q12" s="4">
        <f>P12/$P$13</f>
        <v>1.2831012831012829E-2</v>
      </c>
    </row>
    <row r="13" spans="1:17">
      <c r="P13">
        <f>SUM(P5:P12)</f>
        <v>36.630000000000003</v>
      </c>
      <c r="Q13" s="5">
        <f>SUM(Q5:Q12)</f>
        <v>0.99999999999999989</v>
      </c>
    </row>
    <row r="14" spans="1:17">
      <c r="O14" s="3" t="s">
        <v>17</v>
      </c>
      <c r="P14">
        <v>0.16</v>
      </c>
    </row>
    <row r="15" spans="1:17">
      <c r="P15">
        <f>P13-P14</f>
        <v>36.470000000000006</v>
      </c>
    </row>
    <row r="17" spans="1:23">
      <c r="W17" s="4"/>
    </row>
    <row r="18" spans="1:23">
      <c r="W18" s="5"/>
    </row>
    <row r="20" spans="1:23">
      <c r="A20" s="6" t="s">
        <v>20</v>
      </c>
    </row>
  </sheetData>
  <mergeCells count="3">
    <mergeCell ref="A3:C3"/>
    <mergeCell ref="O3:Q3"/>
    <mergeCell ref="A2:Q2"/>
  </mergeCells>
  <hyperlinks>
    <hyperlink ref="A2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Romero</dc:creator>
  <cp:lastModifiedBy>Rocky Romero</cp:lastModifiedBy>
  <dcterms:created xsi:type="dcterms:W3CDTF">2021-12-20T23:11:48Z</dcterms:created>
  <dcterms:modified xsi:type="dcterms:W3CDTF">2021-12-20T23:54:02Z</dcterms:modified>
</cp:coreProperties>
</file>